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Flussi " sheetId="6" r:id="rId1"/>
    <sheet name="Variazione pendenti" sheetId="7" r:id="rId2"/>
    <sheet name="Stratigrafia pendenti" sheetId="26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6" l="1"/>
  <c r="E39" i="6"/>
  <c r="F30" i="6"/>
  <c r="E30" i="6"/>
  <c r="F21" i="6"/>
  <c r="E21" i="6"/>
  <c r="F12" i="6"/>
  <c r="E12" i="6"/>
  <c r="E32" i="6" l="1"/>
  <c r="E41" i="6"/>
  <c r="E23" i="6"/>
  <c r="E14" i="6"/>
  <c r="D39" i="6"/>
  <c r="C39" i="6"/>
  <c r="D30" i="6"/>
  <c r="C30" i="6"/>
  <c r="C32" i="6" s="1"/>
  <c r="D21" i="6"/>
  <c r="C21" i="6"/>
  <c r="D12" i="6"/>
  <c r="C12" i="6"/>
  <c r="C14" i="6" l="1"/>
  <c r="C41" i="6"/>
  <c r="C23" i="6"/>
  <c r="H39" i="6" l="1"/>
  <c r="G39" i="6"/>
  <c r="H30" i="6"/>
  <c r="G30" i="6"/>
  <c r="H21" i="6"/>
  <c r="G21" i="6"/>
  <c r="H12" i="6"/>
  <c r="G12" i="6"/>
  <c r="G14" i="6" l="1"/>
  <c r="G23" i="6"/>
  <c r="G41" i="6"/>
  <c r="G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<sst xmlns="http://schemas.openxmlformats.org/spreadsheetml/2006/main" count="119" uniqueCount="39">
  <si>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</si>
  <si>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</si>
  <si>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</si>
  <si>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</si>
  <si>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</si>
  <si>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</si>
  <si>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</si>
  <si>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</si>
  <si>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</si>
  <si>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</si>
  <si>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</si>
  <si>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</si>
  <si>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</si>
  <si>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</si>
  <si>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</si>
  <si>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</si>
  <si>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</si>
  <si>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</si>
  <si>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</si>
  <si>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</si>
  <si>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</si>
  <si>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</si>
  <si>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</si>
  <si>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FALLIMENTARE</t>
  </si>
  <si>
    <t>Totale AREA SIECIC</t>
  </si>
  <si>
    <t>Incidenza percentuale delle classi</t>
  </si>
  <si>
    <t>Fonte: Dipartimento dell'organizzazione giudiziaria, del personale e dei servizi - Direzione Generale di Statistica e Analisi Organizzativa</t>
  </si>
  <si>
    <t>Iscritti 
2020</t>
  </si>
  <si>
    <t>Definiti 2020</t>
  </si>
  <si>
    <t>Iscritti 
2021</t>
  </si>
  <si>
    <t>Definiti 2021</t>
  </si>
  <si>
    <t>Pendenti al 31 marzo 2022</t>
  </si>
  <si>
    <t>Fino al 2011</t>
  </si>
  <si>
    <t>Ultimo aggiornamento del sistema di rilevazione avvenuto il 15 maggio 2022</t>
  </si>
  <si>
    <t>Anni 2020 - 31 marzo 2022</t>
  </si>
  <si>
    <t>Iscritti 
gen-mar 2022</t>
  </si>
  <si>
    <t>Definiti gen-mar 2022</t>
  </si>
  <si>
    <t>Pendenti al 31/12/2019</t>
  </si>
  <si>
    <t>Pendenti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</si>
</sst>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0" fontId="10" fillId="0" borderId="0" xfId="7" applyFont="1"/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13" xfId="7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L37" sqref="L37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42578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34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27</v>
      </c>
      <c r="D6" s="7" t="s">
        <v>28</v>
      </c>
      <c r="E6" s="7" t="s">
        <v>29</v>
      </c>
      <c r="F6" s="7" t="s">
        <v>30</v>
      </c>
      <c r="G6" s="7" t="s">
        <v>35</v>
      </c>
      <c r="H6" s="7" t="s">
        <v>36</v>
      </c>
    </row>
    <row r="7" spans="1:8" x14ac:dyDescent="0.2">
      <c r="A7" s="57" t="s">
        <v>18</v>
      </c>
      <c r="B7" s="3" t="s">
        <v>10</v>
      </c>
      <c r="C7" s="4">
        <v>2226</v>
      </c>
      <c r="D7" s="4">
        <v>2480</v>
      </c>
      <c r="E7" s="4">
        <v>2541</v>
      </c>
      <c r="F7" s="4">
        <v>2835</v>
      </c>
      <c r="G7" s="4">
        <v>745</v>
      </c>
      <c r="H7" s="4">
        <v>820</v>
      </c>
    </row>
    <row r="8" spans="1:8" x14ac:dyDescent="0.2">
      <c r="A8" s="57" t="s">
        <v>3</v>
      </c>
      <c r="B8" s="3" t="s">
        <v>12</v>
      </c>
      <c r="C8" s="4">
        <v>654</v>
      </c>
      <c r="D8" s="4">
        <v>1729</v>
      </c>
      <c r="E8" s="4">
        <v>771</v>
      </c>
      <c r="F8" s="4">
        <v>1646</v>
      </c>
      <c r="G8" s="4">
        <v>185</v>
      </c>
      <c r="H8" s="4">
        <v>328</v>
      </c>
    </row>
    <row r="9" spans="1:8" x14ac:dyDescent="0.2">
      <c r="A9" s="57" t="s">
        <v>3</v>
      </c>
      <c r="B9" s="3" t="s">
        <v>13</v>
      </c>
      <c r="C9" s="4">
        <v>377</v>
      </c>
      <c r="D9" s="4">
        <v>407</v>
      </c>
      <c r="E9" s="4">
        <v>405</v>
      </c>
      <c r="F9" s="4">
        <v>440</v>
      </c>
      <c r="G9" s="4">
        <v>107</v>
      </c>
      <c r="H9" s="4">
        <v>87</v>
      </c>
    </row>
    <row r="10" spans="1:8" x14ac:dyDescent="0.2">
      <c r="A10" s="57" t="s">
        <v>3</v>
      </c>
      <c r="B10" s="3" t="s">
        <v>14</v>
      </c>
      <c r="C10" s="4">
        <v>198</v>
      </c>
      <c r="D10" s="4">
        <v>330</v>
      </c>
      <c r="E10" s="4">
        <v>171</v>
      </c>
      <c r="F10" s="4">
        <v>397</v>
      </c>
      <c r="G10" s="4">
        <v>50</v>
      </c>
      <c r="H10" s="4">
        <v>118</v>
      </c>
    </row>
    <row r="11" spans="1:8" x14ac:dyDescent="0.2">
      <c r="A11" s="57" t="s">
        <v>3</v>
      </c>
      <c r="B11" s="3" t="s">
        <v>15</v>
      </c>
      <c r="C11" s="4">
        <v>29</v>
      </c>
      <c r="D11" s="4">
        <v>32</v>
      </c>
      <c r="E11" s="4">
        <v>31</v>
      </c>
      <c r="F11" s="4">
        <v>57</v>
      </c>
      <c r="G11" s="4">
        <v>6</v>
      </c>
      <c r="H11" s="4">
        <v>24</v>
      </c>
    </row>
    <row r="12" spans="1:8" x14ac:dyDescent="0.2">
      <c r="A12" s="57"/>
      <c r="B12" s="13" t="s">
        <v>11</v>
      </c>
      <c r="C12" s="14">
        <f t="shared" ref="C12:D12" si="0">SUM(C7:C11)</f>
        <v>3484</v>
      </c>
      <c r="D12" s="14">
        <f t="shared" si="0"/>
        <v>4978</v>
      </c>
      <c r="E12" s="50">
        <f t="shared" ref="E12:F12" si="1">SUM(E7:E11)</f>
        <v>3919</v>
      </c>
      <c r="F12" s="50">
        <f t="shared" si="1"/>
        <v>5375</v>
      </c>
      <c r="G12" s="14">
        <f t="shared" ref="G12:H12" si="2">SUM(G7:G11)</f>
        <v>1093</v>
      </c>
      <c r="H12" s="14">
        <f t="shared" si="2"/>
        <v>1377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5">
        <f>D12/C12</f>
        <v>1.428817451205511</v>
      </c>
      <c r="D14" s="56"/>
      <c r="E14" s="55">
        <f>F12/E12</f>
        <v>1.3715233477928044</v>
      </c>
      <c r="F14" s="56"/>
      <c r="G14" s="55">
        <f>H12/G12</f>
        <v>1.2598353156450137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19</v>
      </c>
      <c r="B16" s="3" t="s">
        <v>10</v>
      </c>
      <c r="C16" s="4">
        <v>2887</v>
      </c>
      <c r="D16" s="4">
        <v>2765</v>
      </c>
      <c r="E16" s="4">
        <v>3078</v>
      </c>
      <c r="F16" s="4">
        <v>4717</v>
      </c>
      <c r="G16" s="4">
        <v>893</v>
      </c>
      <c r="H16" s="4">
        <v>1046</v>
      </c>
    </row>
    <row r="17" spans="1:8" x14ac:dyDescent="0.2">
      <c r="A17" s="57" t="s">
        <v>4</v>
      </c>
      <c r="B17" s="3" t="s">
        <v>12</v>
      </c>
      <c r="C17" s="4">
        <v>675</v>
      </c>
      <c r="D17" s="4">
        <v>1484</v>
      </c>
      <c r="E17" s="4">
        <v>733</v>
      </c>
      <c r="F17" s="4">
        <v>1386</v>
      </c>
      <c r="G17" s="4">
        <v>172</v>
      </c>
      <c r="H17" s="4">
        <v>331</v>
      </c>
    </row>
    <row r="18" spans="1:8" x14ac:dyDescent="0.2">
      <c r="A18" s="57" t="s">
        <v>4</v>
      </c>
      <c r="B18" s="3" t="s">
        <v>13</v>
      </c>
      <c r="C18" s="5">
        <v>520</v>
      </c>
      <c r="D18" s="4">
        <v>604</v>
      </c>
      <c r="E18" s="5">
        <v>481</v>
      </c>
      <c r="F18" s="4">
        <v>538</v>
      </c>
      <c r="G18" s="5">
        <v>96</v>
      </c>
      <c r="H18" s="4">
        <v>95</v>
      </c>
    </row>
    <row r="19" spans="1:8" x14ac:dyDescent="0.2">
      <c r="A19" s="57" t="s">
        <v>4</v>
      </c>
      <c r="B19" s="3" t="s">
        <v>14</v>
      </c>
      <c r="C19" s="4">
        <v>198</v>
      </c>
      <c r="D19" s="4">
        <v>281</v>
      </c>
      <c r="E19" s="4">
        <v>197</v>
      </c>
      <c r="F19" s="4">
        <v>308</v>
      </c>
      <c r="G19" s="4">
        <v>37</v>
      </c>
      <c r="H19" s="4">
        <v>65</v>
      </c>
    </row>
    <row r="20" spans="1:8" x14ac:dyDescent="0.2">
      <c r="A20" s="57" t="s">
        <v>4</v>
      </c>
      <c r="B20" s="3" t="s">
        <v>15</v>
      </c>
      <c r="C20" s="4">
        <v>38</v>
      </c>
      <c r="D20" s="4">
        <v>55</v>
      </c>
      <c r="E20" s="4">
        <v>47</v>
      </c>
      <c r="F20" s="4">
        <v>87</v>
      </c>
      <c r="G20" s="4">
        <v>4</v>
      </c>
      <c r="H20" s="4">
        <v>30</v>
      </c>
    </row>
    <row r="21" spans="1:8" x14ac:dyDescent="0.2">
      <c r="A21" s="57"/>
      <c r="B21" s="13" t="s">
        <v>11</v>
      </c>
      <c r="C21" s="14">
        <f>SUM(C16:C20)</f>
        <v>4318</v>
      </c>
      <c r="D21" s="14">
        <f>SUM(D16:D20)</f>
        <v>5189</v>
      </c>
      <c r="E21" s="50">
        <f t="shared" ref="E21:F21" si="3">SUM(E16:E20)</f>
        <v>4536</v>
      </c>
      <c r="F21" s="50">
        <f t="shared" si="3"/>
        <v>7036</v>
      </c>
      <c r="G21" s="14">
        <f t="shared" ref="G21:H21" si="4">SUM(G16:G20)</f>
        <v>1202</v>
      </c>
      <c r="H21" s="14">
        <f t="shared" si="4"/>
        <v>1567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5">
        <f>D21/C21</f>
        <v>1.2017137563686893</v>
      </c>
      <c r="D23" s="56"/>
      <c r="E23" s="55">
        <f>F21/E21</f>
        <v>1.5511463844797178</v>
      </c>
      <c r="F23" s="56"/>
      <c r="G23" s="55">
        <f>H21/G21</f>
        <v>1.3036605657237936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20</v>
      </c>
      <c r="B25" s="3" t="s">
        <v>10</v>
      </c>
      <c r="C25" s="4">
        <v>910</v>
      </c>
      <c r="D25" s="4">
        <v>916</v>
      </c>
      <c r="E25" s="4">
        <v>1024</v>
      </c>
      <c r="F25" s="4">
        <v>1237</v>
      </c>
      <c r="G25" s="4">
        <v>272</v>
      </c>
      <c r="H25" s="4">
        <v>215</v>
      </c>
    </row>
    <row r="26" spans="1:8" x14ac:dyDescent="0.2">
      <c r="A26" s="57"/>
      <c r="B26" s="3" t="s">
        <v>12</v>
      </c>
      <c r="C26" s="4">
        <v>174</v>
      </c>
      <c r="D26" s="4">
        <v>454</v>
      </c>
      <c r="E26" s="4">
        <v>217</v>
      </c>
      <c r="F26" s="4">
        <v>470</v>
      </c>
      <c r="G26" s="4">
        <v>60</v>
      </c>
      <c r="H26" s="4">
        <v>108</v>
      </c>
    </row>
    <row r="27" spans="1:8" x14ac:dyDescent="0.2">
      <c r="A27" s="57"/>
      <c r="B27" s="3" t="s">
        <v>13</v>
      </c>
      <c r="C27" s="4">
        <v>97</v>
      </c>
      <c r="D27" s="4">
        <v>72</v>
      </c>
      <c r="E27" s="4">
        <v>116</v>
      </c>
      <c r="F27" s="4">
        <v>124</v>
      </c>
      <c r="G27" s="4">
        <v>29</v>
      </c>
      <c r="H27" s="4">
        <v>40</v>
      </c>
    </row>
    <row r="28" spans="1:8" x14ac:dyDescent="0.2">
      <c r="A28" s="57"/>
      <c r="B28" s="3" t="s">
        <v>14</v>
      </c>
      <c r="C28" s="4">
        <v>21</v>
      </c>
      <c r="D28" s="4">
        <v>29</v>
      </c>
      <c r="E28" s="4">
        <v>52</v>
      </c>
      <c r="F28" s="4">
        <v>109</v>
      </c>
      <c r="G28" s="4">
        <v>18</v>
      </c>
      <c r="H28" s="4">
        <v>18</v>
      </c>
    </row>
    <row r="29" spans="1:8" x14ac:dyDescent="0.2">
      <c r="A29" s="57"/>
      <c r="B29" s="3" t="s">
        <v>15</v>
      </c>
      <c r="C29" s="4">
        <v>9</v>
      </c>
      <c r="D29" s="4">
        <v>6</v>
      </c>
      <c r="E29" s="4">
        <v>12</v>
      </c>
      <c r="F29" s="4">
        <v>11</v>
      </c>
      <c r="G29" s="4">
        <v>3</v>
      </c>
      <c r="H29" s="4">
        <v>4</v>
      </c>
    </row>
    <row r="30" spans="1:8" x14ac:dyDescent="0.2">
      <c r="A30" s="57"/>
      <c r="B30" s="13" t="s">
        <v>11</v>
      </c>
      <c r="C30" s="14">
        <f>SUM(C25:C29)</f>
        <v>1211</v>
      </c>
      <c r="D30" s="14">
        <f>SUM(D25:D29)</f>
        <v>1477</v>
      </c>
      <c r="E30" s="50">
        <f t="shared" ref="E30:F30" si="5">SUM(E25:E29)</f>
        <v>1421</v>
      </c>
      <c r="F30" s="50">
        <f t="shared" si="5"/>
        <v>1951</v>
      </c>
      <c r="G30" s="14">
        <f t="shared" ref="G30:H30" si="6">SUM(G25:G29)</f>
        <v>382</v>
      </c>
      <c r="H30" s="14">
        <f t="shared" si="6"/>
        <v>385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5">
        <f>D30/C30</f>
        <v>1.2196531791907514</v>
      </c>
      <c r="D32" s="56"/>
      <c r="E32" s="55">
        <f>F30/E30</f>
        <v>1.3729767769176635</v>
      </c>
      <c r="F32" s="56"/>
      <c r="G32" s="55">
        <f>H30/G30</f>
        <v>1.0078534031413613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21</v>
      </c>
      <c r="B34" s="3" t="s">
        <v>10</v>
      </c>
      <c r="C34" s="4">
        <v>1005</v>
      </c>
      <c r="D34" s="4">
        <v>1087</v>
      </c>
      <c r="E34" s="4">
        <v>1151</v>
      </c>
      <c r="F34" s="4">
        <v>1175</v>
      </c>
      <c r="G34" s="4">
        <v>307</v>
      </c>
      <c r="H34" s="4">
        <v>291</v>
      </c>
    </row>
    <row r="35" spans="1:8" x14ac:dyDescent="0.2">
      <c r="A35" s="57" t="s">
        <v>5</v>
      </c>
      <c r="B35" s="3" t="s">
        <v>12</v>
      </c>
      <c r="C35" s="4">
        <v>223</v>
      </c>
      <c r="D35" s="4">
        <v>527</v>
      </c>
      <c r="E35" s="4">
        <v>274</v>
      </c>
      <c r="F35" s="4">
        <v>351</v>
      </c>
      <c r="G35" s="4">
        <v>67</v>
      </c>
      <c r="H35" s="4">
        <v>93</v>
      </c>
    </row>
    <row r="36" spans="1:8" x14ac:dyDescent="0.2">
      <c r="A36" s="57" t="s">
        <v>5</v>
      </c>
      <c r="B36" s="3" t="s">
        <v>13</v>
      </c>
      <c r="C36" s="4">
        <v>118</v>
      </c>
      <c r="D36" s="4">
        <v>135</v>
      </c>
      <c r="E36" s="4">
        <v>114</v>
      </c>
      <c r="F36" s="4">
        <v>115</v>
      </c>
      <c r="G36" s="4">
        <v>26</v>
      </c>
      <c r="H36" s="4">
        <v>18</v>
      </c>
    </row>
    <row r="37" spans="1:8" x14ac:dyDescent="0.2">
      <c r="A37" s="57" t="s">
        <v>5</v>
      </c>
      <c r="B37" s="3" t="s">
        <v>14</v>
      </c>
      <c r="C37" s="4">
        <v>56</v>
      </c>
      <c r="D37" s="4">
        <v>100</v>
      </c>
      <c r="E37" s="4">
        <v>47</v>
      </c>
      <c r="F37" s="4">
        <v>117</v>
      </c>
      <c r="G37" s="4">
        <v>8</v>
      </c>
      <c r="H37" s="4">
        <v>25</v>
      </c>
    </row>
    <row r="38" spans="1:8" x14ac:dyDescent="0.2">
      <c r="A38" s="57" t="s">
        <v>5</v>
      </c>
      <c r="B38" s="3" t="s">
        <v>15</v>
      </c>
      <c r="C38" s="4">
        <v>19</v>
      </c>
      <c r="D38" s="4">
        <v>22</v>
      </c>
      <c r="E38" s="4">
        <v>6</v>
      </c>
      <c r="F38" s="4">
        <v>12</v>
      </c>
      <c r="G38" s="4">
        <v>2</v>
      </c>
      <c r="H38" s="4">
        <v>6</v>
      </c>
    </row>
    <row r="39" spans="1:8" x14ac:dyDescent="0.2">
      <c r="A39" s="57"/>
      <c r="B39" s="13" t="s">
        <v>11</v>
      </c>
      <c r="C39" s="14">
        <f>SUM(C34:C38)</f>
        <v>1421</v>
      </c>
      <c r="D39" s="14">
        <f>SUM(D34:D38)</f>
        <v>1871</v>
      </c>
      <c r="E39" s="50">
        <f t="shared" ref="E39:F39" si="7">SUM(E34:E38)</f>
        <v>1592</v>
      </c>
      <c r="F39" s="50">
        <f t="shared" si="7"/>
        <v>1770</v>
      </c>
      <c r="G39" s="14">
        <f t="shared" ref="G39:H39" si="8">SUM(G34:G38)</f>
        <v>410</v>
      </c>
      <c r="H39" s="14">
        <f t="shared" si="8"/>
        <v>433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5">
        <f>D39/C39</f>
        <v>1.3166783954961294</v>
      </c>
      <c r="D41" s="56"/>
      <c r="E41" s="55">
        <f>F39/E39</f>
        <v>1.1118090452261307</v>
      </c>
      <c r="F41" s="56"/>
      <c r="G41" s="55">
        <f>H39/G39</f>
        <v>1.0560975609756098</v>
      </c>
      <c r="H41" s="56"/>
    </row>
    <row r="42" spans="1:8" x14ac:dyDescent="0.2">
      <c r="C42" s="45"/>
      <c r="D42" s="45"/>
      <c r="E42" s="45"/>
      <c r="F42" s="45"/>
      <c r="G42" s="45"/>
      <c r="H42" s="45"/>
    </row>
    <row r="43" spans="1:8" ht="15" customHeight="1" x14ac:dyDescent="0.2">
      <c r="A43" s="54" t="s">
        <v>33</v>
      </c>
    </row>
    <row r="44" spans="1:8" x14ac:dyDescent="0.2">
      <c r="A44" s="52" t="s">
        <v>26</v>
      </c>
    </row>
  </sheetData>
  <mergeCells count="16">
    <mergeCell ref="G14:H14"/>
    <mergeCell ref="G23:H23"/>
    <mergeCell ref="G32:H32"/>
    <mergeCell ref="G41:H41"/>
    <mergeCell ref="E14:F14"/>
    <mergeCell ref="E23:F23"/>
    <mergeCell ref="E32:F32"/>
    <mergeCell ref="E41:F41"/>
    <mergeCell ref="A7:A12"/>
    <mergeCell ref="A16:A21"/>
    <mergeCell ref="A25:A30"/>
    <mergeCell ref="A34:A39"/>
    <mergeCell ref="C41:D41"/>
    <mergeCell ref="C14:D14"/>
    <mergeCell ref="C23:D23"/>
    <mergeCell ref="C32:D32"/>
  </mergeCells>
  <conditionalFormatting sqref="G14:H14">
    <cfRule type="cellIs" dxfId="31" priority="31" operator="greaterThan">
      <formula>1</formula>
    </cfRule>
    <cfRule type="cellIs" dxfId="30" priority="32" operator="lessThan">
      <formula>1</formula>
    </cfRule>
  </conditionalFormatting>
  <conditionalFormatting sqref="G23:H23">
    <cfRule type="cellIs" dxfId="29" priority="29" operator="greaterThan">
      <formula>1</formula>
    </cfRule>
    <cfRule type="cellIs" dxfId="28" priority="30" operator="lessThan">
      <formula>1</formula>
    </cfRule>
  </conditionalFormatting>
  <conditionalFormatting sqref="G32:H32">
    <cfRule type="cellIs" dxfId="27" priority="27" operator="greaterThan">
      <formula>1</formula>
    </cfRule>
    <cfRule type="cellIs" dxfId="26" priority="28" operator="lessThan">
      <formula>1</formula>
    </cfRule>
  </conditionalFormatting>
  <conditionalFormatting sqref="G41:H41">
    <cfRule type="cellIs" dxfId="25" priority="25" operator="greaterThan">
      <formula>1</formula>
    </cfRule>
    <cfRule type="cellIs" dxfId="24" priority="26" operator="lessThan">
      <formula>1</formula>
    </cfRule>
  </conditionalFormatting>
  <conditionalFormatting sqref="C14:D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C23:D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C32:D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C41:D41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E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E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E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E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H25" sqref="H25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31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37</v>
      </c>
      <c r="D6" s="26" t="s">
        <v>38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7">
        <v>6909</v>
      </c>
      <c r="D7" s="20">
        <v>4818</v>
      </c>
      <c r="E7" s="25"/>
      <c r="F7" s="21">
        <f>(D7-C7)/C7</f>
        <v>-0.3026487190620929</v>
      </c>
    </row>
    <row r="8" spans="1:6" ht="14.45" customHeight="1" x14ac:dyDescent="0.2">
      <c r="A8" s="28"/>
      <c r="B8" s="11"/>
      <c r="C8" s="48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7">
        <v>9243</v>
      </c>
      <c r="D9" s="20">
        <v>6489</v>
      </c>
      <c r="E9" s="25"/>
      <c r="F9" s="21">
        <f>(D9-C9)/C9</f>
        <v>-0.29795520934761444</v>
      </c>
    </row>
    <row r="10" spans="1:6" ht="12.75" customHeight="1" x14ac:dyDescent="0.2">
      <c r="C10" s="49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7">
        <v>2474</v>
      </c>
      <c r="D11" s="20">
        <v>1815</v>
      </c>
      <c r="E11" s="25"/>
      <c r="F11" s="21">
        <f>(D11-C11)/C11</f>
        <v>-0.26637025060630559</v>
      </c>
    </row>
    <row r="12" spans="1:6" x14ac:dyDescent="0.2">
      <c r="C12" s="49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7">
        <v>1836</v>
      </c>
      <c r="D13" s="20">
        <v>1402</v>
      </c>
      <c r="E13" s="25"/>
      <c r="F13" s="21">
        <f>(D13-C13)/C13</f>
        <v>-0.23638344226579522</v>
      </c>
    </row>
    <row r="14" spans="1:6" x14ac:dyDescent="0.2">
      <c r="C14" s="2"/>
      <c r="D14" s="2"/>
      <c r="E14" s="12"/>
    </row>
    <row r="16" spans="1:6" x14ac:dyDescent="0.2">
      <c r="A16" s="54" t="s">
        <v>33</v>
      </c>
    </row>
    <row r="17" spans="1:1" x14ac:dyDescent="0.2">
      <c r="A17" s="52" t="s">
        <v>26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A38" sqref="A38"/>
    </sheetView>
  </sheetViews>
  <sheetFormatPr defaultColWidth="9.140625" defaultRowHeight="12.75" x14ac:dyDescent="0.2"/>
  <cols>
    <col min="1" max="1" width="15.28515625" style="54" customWidth="1"/>
    <col min="2" max="2" width="27.28515625" style="33" bestFit="1" customWidth="1"/>
    <col min="3" max="15" width="10.7109375" style="33" customWidth="1"/>
    <col min="16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44" t="s">
        <v>9</v>
      </c>
    </row>
    <row r="4" spans="1:15" x14ac:dyDescent="0.2">
      <c r="A4" s="44" t="s">
        <v>31</v>
      </c>
    </row>
    <row r="5" spans="1:15" x14ac:dyDescent="0.2">
      <c r="A5" s="44"/>
    </row>
    <row r="6" spans="1:15" x14ac:dyDescent="0.2">
      <c r="A6" s="36" t="s">
        <v>1</v>
      </c>
      <c r="B6" s="36" t="s">
        <v>2</v>
      </c>
      <c r="C6" s="51" t="s">
        <v>32</v>
      </c>
      <c r="D6" s="51">
        <v>2012</v>
      </c>
      <c r="E6" s="51">
        <v>2013</v>
      </c>
      <c r="F6" s="51">
        <v>2014</v>
      </c>
      <c r="G6" s="51">
        <v>2015</v>
      </c>
      <c r="H6" s="51">
        <v>2016</v>
      </c>
      <c r="I6" s="51">
        <v>2017</v>
      </c>
      <c r="J6" s="51">
        <v>2018</v>
      </c>
      <c r="K6" s="51">
        <v>2019</v>
      </c>
      <c r="L6" s="51">
        <v>2020</v>
      </c>
      <c r="M6" s="51">
        <v>2021</v>
      </c>
      <c r="N6" s="53">
        <v>44651</v>
      </c>
      <c r="O6" s="51" t="s">
        <v>0</v>
      </c>
    </row>
    <row r="7" spans="1:15" ht="12.75" customHeight="1" x14ac:dyDescent="0.2">
      <c r="A7" s="58" t="s">
        <v>18</v>
      </c>
      <c r="B7" s="37" t="s">
        <v>10</v>
      </c>
      <c r="C7" s="38">
        <v>232</v>
      </c>
      <c r="D7" s="38">
        <v>4</v>
      </c>
      <c r="E7" s="38">
        <v>1</v>
      </c>
      <c r="F7" s="38">
        <v>1</v>
      </c>
      <c r="G7" s="38"/>
      <c r="H7" s="38"/>
      <c r="I7" s="38">
        <v>14</v>
      </c>
      <c r="J7" s="38">
        <v>8</v>
      </c>
      <c r="K7" s="38">
        <v>98</v>
      </c>
      <c r="L7" s="38">
        <v>100</v>
      </c>
      <c r="M7" s="38">
        <v>296</v>
      </c>
      <c r="N7" s="38">
        <v>547</v>
      </c>
      <c r="O7" s="38">
        <v>1301</v>
      </c>
    </row>
    <row r="8" spans="1:15" x14ac:dyDescent="0.2">
      <c r="A8" s="59"/>
      <c r="B8" s="37" t="s">
        <v>12</v>
      </c>
      <c r="C8" s="38">
        <v>59</v>
      </c>
      <c r="D8" s="38">
        <v>42</v>
      </c>
      <c r="E8" s="38">
        <v>44</v>
      </c>
      <c r="F8" s="38">
        <v>49</v>
      </c>
      <c r="G8" s="38">
        <v>57</v>
      </c>
      <c r="H8" s="38">
        <v>108</v>
      </c>
      <c r="I8" s="38">
        <v>170</v>
      </c>
      <c r="J8" s="38">
        <v>284</v>
      </c>
      <c r="K8" s="38">
        <v>388</v>
      </c>
      <c r="L8" s="38">
        <v>381</v>
      </c>
      <c r="M8" s="38">
        <v>603</v>
      </c>
      <c r="N8" s="38">
        <v>181</v>
      </c>
      <c r="O8" s="38">
        <v>2366</v>
      </c>
    </row>
    <row r="9" spans="1:15" x14ac:dyDescent="0.2">
      <c r="A9" s="59"/>
      <c r="B9" s="37" t="s">
        <v>13</v>
      </c>
      <c r="C9" s="38"/>
      <c r="D9" s="38"/>
      <c r="E9" s="38"/>
      <c r="F9" s="38"/>
      <c r="G9" s="38"/>
      <c r="H9" s="38"/>
      <c r="I9" s="38"/>
      <c r="J9" s="38"/>
      <c r="K9" s="38">
        <v>1</v>
      </c>
      <c r="L9" s="38">
        <v>1</v>
      </c>
      <c r="M9" s="38">
        <v>8</v>
      </c>
      <c r="N9" s="38">
        <v>61</v>
      </c>
      <c r="O9" s="38">
        <v>71</v>
      </c>
    </row>
    <row r="10" spans="1:15" x14ac:dyDescent="0.2">
      <c r="A10" s="59"/>
      <c r="B10" s="37" t="s">
        <v>23</v>
      </c>
      <c r="C10" s="38">
        <v>71</v>
      </c>
      <c r="D10" s="38">
        <v>29</v>
      </c>
      <c r="E10" s="38">
        <v>49</v>
      </c>
      <c r="F10" s="38">
        <v>78</v>
      </c>
      <c r="G10" s="38">
        <v>77</v>
      </c>
      <c r="H10" s="38">
        <v>73</v>
      </c>
      <c r="I10" s="38">
        <v>77</v>
      </c>
      <c r="J10" s="38">
        <v>109</v>
      </c>
      <c r="K10" s="38">
        <v>134</v>
      </c>
      <c r="L10" s="38">
        <v>128</v>
      </c>
      <c r="M10" s="38">
        <v>150</v>
      </c>
      <c r="N10" s="38">
        <v>50</v>
      </c>
      <c r="O10" s="38">
        <v>1025</v>
      </c>
    </row>
    <row r="11" spans="1:15" x14ac:dyDescent="0.2">
      <c r="A11" s="59"/>
      <c r="B11" s="37" t="s">
        <v>15</v>
      </c>
      <c r="C11" s="38">
        <v>3</v>
      </c>
      <c r="D11" s="39">
        <v>1</v>
      </c>
      <c r="E11" s="39"/>
      <c r="F11" s="38">
        <v>2</v>
      </c>
      <c r="G11" s="38">
        <v>3</v>
      </c>
      <c r="H11" s="38">
        <v>1</v>
      </c>
      <c r="I11" s="38">
        <v>5</v>
      </c>
      <c r="J11" s="38">
        <v>8</v>
      </c>
      <c r="K11" s="38">
        <v>10</v>
      </c>
      <c r="L11" s="38">
        <v>7</v>
      </c>
      <c r="M11" s="38">
        <v>10</v>
      </c>
      <c r="N11" s="38">
        <v>5</v>
      </c>
      <c r="O11" s="38">
        <v>55</v>
      </c>
    </row>
    <row r="12" spans="1:15" x14ac:dyDescent="0.2">
      <c r="A12" s="59"/>
      <c r="B12" s="40" t="s">
        <v>24</v>
      </c>
      <c r="C12" s="41">
        <v>365</v>
      </c>
      <c r="D12" s="41">
        <v>76</v>
      </c>
      <c r="E12" s="41">
        <v>94</v>
      </c>
      <c r="F12" s="41">
        <v>130</v>
      </c>
      <c r="G12" s="41">
        <v>137</v>
      </c>
      <c r="H12" s="41">
        <v>182</v>
      </c>
      <c r="I12" s="41">
        <v>266</v>
      </c>
      <c r="J12" s="41">
        <v>409</v>
      </c>
      <c r="K12" s="41">
        <v>631</v>
      </c>
      <c r="L12" s="41">
        <v>617</v>
      </c>
      <c r="M12" s="41">
        <v>1067</v>
      </c>
      <c r="N12" s="41">
        <v>844</v>
      </c>
      <c r="O12" s="50">
        <v>4818</v>
      </c>
    </row>
    <row r="13" spans="1:15" x14ac:dyDescent="0.2">
      <c r="A13" s="60"/>
      <c r="B13" s="42" t="s">
        <v>25</v>
      </c>
      <c r="C13" s="43">
        <v>7.5757575757575801E-2</v>
      </c>
      <c r="D13" s="43">
        <v>1.5774180157741801E-2</v>
      </c>
      <c r="E13" s="43">
        <v>1.9510170195101699E-2</v>
      </c>
      <c r="F13" s="43">
        <v>2.6982150269821498E-2</v>
      </c>
      <c r="G13" s="43">
        <v>2.8435035284350402E-2</v>
      </c>
      <c r="H13" s="43">
        <v>3.77750103777501E-2</v>
      </c>
      <c r="I13" s="43">
        <v>5.5209630552096302E-2</v>
      </c>
      <c r="J13" s="43">
        <v>8.4889995848900002E-2</v>
      </c>
      <c r="K13" s="43">
        <v>0.13096720630967201</v>
      </c>
      <c r="L13" s="43">
        <v>0.128061436280614</v>
      </c>
      <c r="M13" s="43">
        <v>0.221461187214612</v>
      </c>
      <c r="N13" s="43">
        <v>0.17517642175176401</v>
      </c>
      <c r="O13" s="43">
        <v>1</v>
      </c>
    </row>
    <row r="14" spans="1:15" x14ac:dyDescent="0.2">
      <c r="A14" s="44"/>
      <c r="C14" s="46"/>
      <c r="D14" s="46"/>
      <c r="E14" s="46"/>
      <c r="F14" s="46"/>
      <c r="G14" s="46"/>
    </row>
    <row r="15" spans="1:15" ht="12.75" customHeight="1" x14ac:dyDescent="0.2">
      <c r="A15" s="58" t="s">
        <v>19</v>
      </c>
      <c r="B15" s="37" t="s">
        <v>10</v>
      </c>
      <c r="C15" s="38">
        <v>17</v>
      </c>
      <c r="D15" s="38">
        <v>3</v>
      </c>
      <c r="E15" s="38">
        <v>1</v>
      </c>
      <c r="F15" s="38">
        <v>3</v>
      </c>
      <c r="G15" s="38">
        <v>2</v>
      </c>
      <c r="H15" s="38">
        <v>3</v>
      </c>
      <c r="I15" s="38">
        <v>11</v>
      </c>
      <c r="J15" s="38">
        <v>22</v>
      </c>
      <c r="K15" s="38">
        <v>49</v>
      </c>
      <c r="L15" s="38">
        <v>76</v>
      </c>
      <c r="M15" s="38">
        <v>729</v>
      </c>
      <c r="N15" s="38">
        <v>600</v>
      </c>
      <c r="O15" s="38">
        <v>1516</v>
      </c>
    </row>
    <row r="16" spans="1:15" x14ac:dyDescent="0.2">
      <c r="A16" s="59"/>
      <c r="B16" s="37" t="s">
        <v>12</v>
      </c>
      <c r="C16" s="38">
        <v>169</v>
      </c>
      <c r="D16" s="38">
        <v>64</v>
      </c>
      <c r="E16" s="38">
        <v>68</v>
      </c>
      <c r="F16" s="38">
        <v>119</v>
      </c>
      <c r="G16" s="38">
        <v>156</v>
      </c>
      <c r="H16" s="38">
        <v>233</v>
      </c>
      <c r="I16" s="38">
        <v>424</v>
      </c>
      <c r="J16" s="38">
        <v>482</v>
      </c>
      <c r="K16" s="38">
        <v>460</v>
      </c>
      <c r="L16" s="38">
        <v>411</v>
      </c>
      <c r="M16" s="38">
        <v>525</v>
      </c>
      <c r="N16" s="38">
        <v>149</v>
      </c>
      <c r="O16" s="38">
        <v>3260</v>
      </c>
    </row>
    <row r="17" spans="1:15" x14ac:dyDescent="0.2">
      <c r="A17" s="59"/>
      <c r="B17" s="37" t="s">
        <v>13</v>
      </c>
      <c r="C17" s="38">
        <v>24</v>
      </c>
      <c r="D17" s="38"/>
      <c r="E17" s="38"/>
      <c r="F17" s="38"/>
      <c r="G17" s="38">
        <v>1</v>
      </c>
      <c r="H17" s="38"/>
      <c r="I17" s="38"/>
      <c r="J17" s="38"/>
      <c r="K17" s="38">
        <v>1</v>
      </c>
      <c r="L17" s="38">
        <v>2</v>
      </c>
      <c r="M17" s="38">
        <v>39</v>
      </c>
      <c r="N17" s="38">
        <v>57</v>
      </c>
      <c r="O17" s="38">
        <v>124</v>
      </c>
    </row>
    <row r="18" spans="1:15" x14ac:dyDescent="0.2">
      <c r="A18" s="59"/>
      <c r="B18" s="37" t="s">
        <v>23</v>
      </c>
      <c r="C18" s="38">
        <v>154</v>
      </c>
      <c r="D18" s="38">
        <v>49</v>
      </c>
      <c r="E18" s="38">
        <v>75</v>
      </c>
      <c r="F18" s="38">
        <v>92</v>
      </c>
      <c r="G18" s="38">
        <v>89</v>
      </c>
      <c r="H18" s="38">
        <v>120</v>
      </c>
      <c r="I18" s="38">
        <v>116</v>
      </c>
      <c r="J18" s="38">
        <v>131</v>
      </c>
      <c r="K18" s="38">
        <v>167</v>
      </c>
      <c r="L18" s="38">
        <v>174</v>
      </c>
      <c r="M18" s="38">
        <v>191</v>
      </c>
      <c r="N18" s="38">
        <v>37</v>
      </c>
      <c r="O18" s="38">
        <v>1395</v>
      </c>
    </row>
    <row r="19" spans="1:15" x14ac:dyDescent="0.2">
      <c r="A19" s="59"/>
      <c r="B19" s="37" t="s">
        <v>15</v>
      </c>
      <c r="C19" s="38">
        <v>3</v>
      </c>
      <c r="D19" s="39"/>
      <c r="E19" s="39"/>
      <c r="F19" s="38"/>
      <c r="G19" s="38">
        <v>8</v>
      </c>
      <c r="H19" s="38">
        <v>43</v>
      </c>
      <c r="I19" s="38">
        <v>82</v>
      </c>
      <c r="J19" s="38">
        <v>37</v>
      </c>
      <c r="K19" s="38">
        <v>2</v>
      </c>
      <c r="L19" s="38">
        <v>3</v>
      </c>
      <c r="M19" s="38">
        <v>12</v>
      </c>
      <c r="N19" s="38">
        <v>4</v>
      </c>
      <c r="O19" s="38">
        <v>194</v>
      </c>
    </row>
    <row r="20" spans="1:15" x14ac:dyDescent="0.2">
      <c r="A20" s="59"/>
      <c r="B20" s="40" t="s">
        <v>24</v>
      </c>
      <c r="C20" s="41">
        <v>367</v>
      </c>
      <c r="D20" s="41">
        <v>116</v>
      </c>
      <c r="E20" s="41">
        <v>144</v>
      </c>
      <c r="F20" s="41">
        <v>214</v>
      </c>
      <c r="G20" s="41">
        <v>256</v>
      </c>
      <c r="H20" s="41">
        <v>399</v>
      </c>
      <c r="I20" s="41">
        <v>633</v>
      </c>
      <c r="J20" s="41">
        <v>672</v>
      </c>
      <c r="K20" s="41">
        <v>679</v>
      </c>
      <c r="L20" s="41">
        <v>666</v>
      </c>
      <c r="M20" s="41">
        <v>1496</v>
      </c>
      <c r="N20" s="41">
        <v>847</v>
      </c>
      <c r="O20" s="50">
        <v>6489</v>
      </c>
    </row>
    <row r="21" spans="1:15" x14ac:dyDescent="0.2">
      <c r="A21" s="60"/>
      <c r="B21" s="42" t="s">
        <v>25</v>
      </c>
      <c r="C21" s="43">
        <v>5.6557250732007999E-2</v>
      </c>
      <c r="D21" s="43">
        <v>1.78764062259208E-2</v>
      </c>
      <c r="E21" s="43">
        <v>2.2191400832177501E-2</v>
      </c>
      <c r="F21" s="43">
        <v>3.2978887347819397E-2</v>
      </c>
      <c r="G21" s="43">
        <v>3.9451379257204502E-2</v>
      </c>
      <c r="H21" s="43">
        <v>6.1488673139158602E-2</v>
      </c>
      <c r="I21" s="43">
        <v>9.7549699491447095E-2</v>
      </c>
      <c r="J21" s="43">
        <v>0.103559870550162</v>
      </c>
      <c r="K21" s="43">
        <v>0.104638619201726</v>
      </c>
      <c r="L21" s="43">
        <v>0.10263522884882099</v>
      </c>
      <c r="M21" s="43">
        <v>0.230543997534289</v>
      </c>
      <c r="N21" s="43">
        <v>0.13052858683926599</v>
      </c>
      <c r="O21" s="43">
        <v>1</v>
      </c>
    </row>
    <row r="22" spans="1:15" x14ac:dyDescent="0.2">
      <c r="A22" s="44"/>
      <c r="C22" s="46"/>
      <c r="D22" s="46"/>
      <c r="E22" s="46"/>
      <c r="F22" s="46"/>
      <c r="G22" s="46"/>
    </row>
    <row r="23" spans="1:15" ht="12.75" customHeight="1" x14ac:dyDescent="0.2">
      <c r="A23" s="58" t="s">
        <v>20</v>
      </c>
      <c r="B23" s="37" t="s">
        <v>10</v>
      </c>
      <c r="C23" s="38"/>
      <c r="D23" s="38"/>
      <c r="E23" s="38"/>
      <c r="F23" s="38"/>
      <c r="G23" s="38"/>
      <c r="H23" s="38">
        <v>15</v>
      </c>
      <c r="I23" s="38">
        <v>9</v>
      </c>
      <c r="J23" s="38">
        <v>20</v>
      </c>
      <c r="K23" s="38">
        <v>24</v>
      </c>
      <c r="L23" s="38">
        <v>42</v>
      </c>
      <c r="M23" s="38">
        <v>62</v>
      </c>
      <c r="N23" s="38">
        <v>168</v>
      </c>
      <c r="O23" s="38">
        <v>340</v>
      </c>
    </row>
    <row r="24" spans="1:15" x14ac:dyDescent="0.2">
      <c r="A24" s="59"/>
      <c r="B24" s="37" t="s">
        <v>12</v>
      </c>
      <c r="C24" s="38">
        <v>144</v>
      </c>
      <c r="D24" s="38">
        <v>32</v>
      </c>
      <c r="E24" s="38">
        <v>21</v>
      </c>
      <c r="F24" s="38">
        <v>31</v>
      </c>
      <c r="G24" s="38">
        <v>33</v>
      </c>
      <c r="H24" s="38">
        <v>65</v>
      </c>
      <c r="I24" s="38">
        <v>95</v>
      </c>
      <c r="J24" s="38">
        <v>141</v>
      </c>
      <c r="K24" s="38">
        <v>154</v>
      </c>
      <c r="L24" s="38">
        <v>125</v>
      </c>
      <c r="M24" s="38">
        <v>182</v>
      </c>
      <c r="N24" s="38">
        <v>60</v>
      </c>
      <c r="O24" s="38">
        <v>1083</v>
      </c>
    </row>
    <row r="25" spans="1:15" x14ac:dyDescent="0.2">
      <c r="A25" s="59"/>
      <c r="B25" s="37" t="s">
        <v>13</v>
      </c>
      <c r="C25" s="38"/>
      <c r="D25" s="38"/>
      <c r="E25" s="38"/>
      <c r="F25" s="38"/>
      <c r="G25" s="38">
        <v>1</v>
      </c>
      <c r="H25" s="38"/>
      <c r="I25" s="38">
        <v>1</v>
      </c>
      <c r="J25" s="38"/>
      <c r="K25" s="38"/>
      <c r="L25" s="38"/>
      <c r="M25" s="38">
        <v>13</v>
      </c>
      <c r="N25" s="38">
        <v>20</v>
      </c>
      <c r="O25" s="38">
        <v>35</v>
      </c>
    </row>
    <row r="26" spans="1:15" x14ac:dyDescent="0.2">
      <c r="A26" s="59"/>
      <c r="B26" s="37" t="s">
        <v>23</v>
      </c>
      <c r="C26" s="38">
        <v>36</v>
      </c>
      <c r="D26" s="38">
        <v>12</v>
      </c>
      <c r="E26" s="38">
        <v>21</v>
      </c>
      <c r="F26" s="38">
        <v>21</v>
      </c>
      <c r="G26" s="38">
        <v>29</v>
      </c>
      <c r="H26" s="38">
        <v>37</v>
      </c>
      <c r="I26" s="38">
        <v>25</v>
      </c>
      <c r="J26" s="38">
        <v>21</v>
      </c>
      <c r="K26" s="38">
        <v>42</v>
      </c>
      <c r="L26" s="38">
        <v>17</v>
      </c>
      <c r="M26" s="38">
        <v>48</v>
      </c>
      <c r="N26" s="38">
        <v>18</v>
      </c>
      <c r="O26" s="38">
        <v>327</v>
      </c>
    </row>
    <row r="27" spans="1:15" x14ac:dyDescent="0.2">
      <c r="A27" s="59"/>
      <c r="B27" s="37" t="s">
        <v>15</v>
      </c>
      <c r="C27" s="38">
        <v>4</v>
      </c>
      <c r="D27" s="39"/>
      <c r="E27" s="39">
        <v>4</v>
      </c>
      <c r="F27" s="38">
        <v>3</v>
      </c>
      <c r="G27" s="38">
        <v>2</v>
      </c>
      <c r="H27" s="38">
        <v>1</v>
      </c>
      <c r="I27" s="38">
        <v>1</v>
      </c>
      <c r="J27" s="38">
        <v>1</v>
      </c>
      <c r="K27" s="38">
        <v>5</v>
      </c>
      <c r="L27" s="38">
        <v>1</v>
      </c>
      <c r="M27" s="38">
        <v>5</v>
      </c>
      <c r="N27" s="38">
        <v>3</v>
      </c>
      <c r="O27" s="38">
        <v>30</v>
      </c>
    </row>
    <row r="28" spans="1:15" x14ac:dyDescent="0.2">
      <c r="A28" s="59"/>
      <c r="B28" s="40" t="s">
        <v>24</v>
      </c>
      <c r="C28" s="41">
        <v>184</v>
      </c>
      <c r="D28" s="41">
        <v>44</v>
      </c>
      <c r="E28" s="41">
        <v>46</v>
      </c>
      <c r="F28" s="41">
        <v>55</v>
      </c>
      <c r="G28" s="41">
        <v>65</v>
      </c>
      <c r="H28" s="41">
        <v>118</v>
      </c>
      <c r="I28" s="41">
        <v>131</v>
      </c>
      <c r="J28" s="41">
        <v>183</v>
      </c>
      <c r="K28" s="41">
        <v>225</v>
      </c>
      <c r="L28" s="41">
        <v>185</v>
      </c>
      <c r="M28" s="41">
        <v>310</v>
      </c>
      <c r="N28" s="41">
        <v>269</v>
      </c>
      <c r="O28" s="50">
        <v>1815</v>
      </c>
    </row>
    <row r="29" spans="1:15" x14ac:dyDescent="0.2">
      <c r="A29" s="60"/>
      <c r="B29" s="42" t="s">
        <v>25</v>
      </c>
      <c r="C29" s="43">
        <v>0.10137741046832</v>
      </c>
      <c r="D29" s="43">
        <v>2.4242424242424201E-2</v>
      </c>
      <c r="E29" s="43">
        <v>2.5344352617079902E-2</v>
      </c>
      <c r="F29" s="43">
        <v>3.03030303030303E-2</v>
      </c>
      <c r="G29" s="43">
        <v>3.5812672176308499E-2</v>
      </c>
      <c r="H29" s="43">
        <v>6.5013774104683203E-2</v>
      </c>
      <c r="I29" s="43">
        <v>7.2176308539944903E-2</v>
      </c>
      <c r="J29" s="43">
        <v>0.10082644628099199</v>
      </c>
      <c r="K29" s="43">
        <v>0.12396694214876</v>
      </c>
      <c r="L29" s="43">
        <v>0.101928374655647</v>
      </c>
      <c r="M29" s="43">
        <v>0.17079889807162499</v>
      </c>
      <c r="N29" s="43">
        <v>0.14820936639118501</v>
      </c>
      <c r="O29" s="43">
        <v>1</v>
      </c>
    </row>
    <row r="30" spans="1:15" x14ac:dyDescent="0.2">
      <c r="A30" s="44"/>
      <c r="C30" s="46"/>
      <c r="D30" s="46"/>
      <c r="E30" s="46"/>
      <c r="F30" s="46"/>
      <c r="G30" s="46"/>
    </row>
    <row r="31" spans="1:15" ht="12.75" customHeight="1" x14ac:dyDescent="0.2">
      <c r="A31" s="58" t="s">
        <v>21</v>
      </c>
      <c r="B31" s="37" t="s">
        <v>10</v>
      </c>
      <c r="C31" s="38"/>
      <c r="D31" s="38"/>
      <c r="E31" s="38"/>
      <c r="F31" s="38"/>
      <c r="G31" s="38">
        <v>1</v>
      </c>
      <c r="H31" s="38"/>
      <c r="I31" s="38">
        <v>1</v>
      </c>
      <c r="J31" s="38">
        <v>2</v>
      </c>
      <c r="K31" s="38">
        <v>14</v>
      </c>
      <c r="L31" s="38">
        <v>8</v>
      </c>
      <c r="M31" s="38">
        <v>77</v>
      </c>
      <c r="N31" s="38">
        <v>209</v>
      </c>
      <c r="O31" s="38">
        <v>312</v>
      </c>
    </row>
    <row r="32" spans="1:15" x14ac:dyDescent="0.2">
      <c r="A32" s="59"/>
      <c r="B32" s="37" t="s">
        <v>12</v>
      </c>
      <c r="C32" s="38">
        <v>6</v>
      </c>
      <c r="D32" s="38">
        <v>4</v>
      </c>
      <c r="E32" s="38">
        <v>11</v>
      </c>
      <c r="F32" s="38">
        <v>6</v>
      </c>
      <c r="G32" s="38">
        <v>10</v>
      </c>
      <c r="H32" s="38">
        <v>21</v>
      </c>
      <c r="I32" s="38">
        <v>32</v>
      </c>
      <c r="J32" s="38">
        <v>64</v>
      </c>
      <c r="K32" s="38">
        <v>108</v>
      </c>
      <c r="L32" s="38">
        <v>125</v>
      </c>
      <c r="M32" s="38">
        <v>227</v>
      </c>
      <c r="N32" s="38">
        <v>66</v>
      </c>
      <c r="O32" s="38">
        <v>680</v>
      </c>
    </row>
    <row r="33" spans="1:15" x14ac:dyDescent="0.2">
      <c r="A33" s="59"/>
      <c r="B33" s="37" t="s">
        <v>13</v>
      </c>
      <c r="C33" s="38">
        <v>1</v>
      </c>
      <c r="D33" s="38"/>
      <c r="E33" s="38"/>
      <c r="F33" s="38"/>
      <c r="G33" s="38"/>
      <c r="H33" s="38"/>
      <c r="I33" s="38"/>
      <c r="J33" s="38"/>
      <c r="K33" s="38"/>
      <c r="L33" s="38"/>
      <c r="M33" s="38">
        <v>6</v>
      </c>
      <c r="N33" s="38">
        <v>19</v>
      </c>
      <c r="O33" s="38">
        <v>26</v>
      </c>
    </row>
    <row r="34" spans="1:15" x14ac:dyDescent="0.2">
      <c r="A34" s="59"/>
      <c r="B34" s="37" t="s">
        <v>23</v>
      </c>
      <c r="C34" s="38">
        <v>21</v>
      </c>
      <c r="D34" s="38">
        <v>10</v>
      </c>
      <c r="E34" s="38">
        <v>13</v>
      </c>
      <c r="F34" s="38">
        <v>14</v>
      </c>
      <c r="G34" s="38">
        <v>35</v>
      </c>
      <c r="H34" s="38">
        <v>28</v>
      </c>
      <c r="I34" s="38">
        <v>41</v>
      </c>
      <c r="J34" s="38">
        <v>51</v>
      </c>
      <c r="K34" s="38">
        <v>51</v>
      </c>
      <c r="L34" s="38">
        <v>43</v>
      </c>
      <c r="M34" s="38">
        <v>47</v>
      </c>
      <c r="N34" s="38">
        <v>8</v>
      </c>
      <c r="O34" s="38">
        <v>362</v>
      </c>
    </row>
    <row r="35" spans="1:15" x14ac:dyDescent="0.2">
      <c r="A35" s="59"/>
      <c r="B35" s="37" t="s">
        <v>15</v>
      </c>
      <c r="C35" s="38">
        <v>3</v>
      </c>
      <c r="D35" s="39">
        <v>1</v>
      </c>
      <c r="E35" s="39"/>
      <c r="F35" s="38">
        <v>2</v>
      </c>
      <c r="G35" s="38"/>
      <c r="H35" s="38">
        <v>2</v>
      </c>
      <c r="I35" s="38">
        <v>2</v>
      </c>
      <c r="J35" s="38"/>
      <c r="K35" s="38">
        <v>1</v>
      </c>
      <c r="L35" s="38">
        <v>4</v>
      </c>
      <c r="M35" s="38">
        <v>5</v>
      </c>
      <c r="N35" s="38">
        <v>2</v>
      </c>
      <c r="O35" s="38">
        <v>22</v>
      </c>
    </row>
    <row r="36" spans="1:15" x14ac:dyDescent="0.2">
      <c r="A36" s="59"/>
      <c r="B36" s="40" t="s">
        <v>24</v>
      </c>
      <c r="C36" s="41">
        <v>31</v>
      </c>
      <c r="D36" s="41">
        <v>15</v>
      </c>
      <c r="E36" s="41">
        <v>24</v>
      </c>
      <c r="F36" s="41">
        <v>22</v>
      </c>
      <c r="G36" s="41">
        <v>46</v>
      </c>
      <c r="H36" s="41">
        <v>51</v>
      </c>
      <c r="I36" s="41">
        <v>76</v>
      </c>
      <c r="J36" s="41">
        <v>117</v>
      </c>
      <c r="K36" s="41">
        <v>174</v>
      </c>
      <c r="L36" s="41">
        <v>180</v>
      </c>
      <c r="M36" s="41">
        <v>362</v>
      </c>
      <c r="N36" s="41">
        <v>304</v>
      </c>
      <c r="O36" s="50">
        <v>1402</v>
      </c>
    </row>
    <row r="37" spans="1:15" x14ac:dyDescent="0.2">
      <c r="A37" s="60"/>
      <c r="B37" s="42" t="s">
        <v>25</v>
      </c>
      <c r="C37" s="43">
        <v>2.21112696148359E-2</v>
      </c>
      <c r="D37" s="43">
        <v>1.0699001426533499E-2</v>
      </c>
      <c r="E37" s="43">
        <v>1.71184022824536E-2</v>
      </c>
      <c r="F37" s="43">
        <v>1.5691868758915799E-2</v>
      </c>
      <c r="G37" s="43">
        <v>3.28102710413695E-2</v>
      </c>
      <c r="H37" s="43">
        <v>3.6376604850214003E-2</v>
      </c>
      <c r="I37" s="43">
        <v>5.4208273894436498E-2</v>
      </c>
      <c r="J37" s="43">
        <v>8.3452211126961495E-2</v>
      </c>
      <c r="K37" s="43">
        <v>0.12410841654778899</v>
      </c>
      <c r="L37" s="43">
        <v>0.128388017118402</v>
      </c>
      <c r="M37" s="43">
        <v>0.25820256776034201</v>
      </c>
      <c r="N37" s="43">
        <v>0.21683309557774599</v>
      </c>
      <c r="O37" s="43">
        <v>1</v>
      </c>
    </row>
    <row r="39" spans="1:15" x14ac:dyDescent="0.2">
      <c r="A39" s="54" t="s">
        <v>33</v>
      </c>
    </row>
    <row r="40" spans="1:15" x14ac:dyDescent="0.2">
      <c r="A40" s="54" t="s">
        <v>26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8EB8DE-FE6A-4381-8D31-CDDFB1D53C0A}"/>
</file>

<file path=customXml/itemProps2.xml><?xml version="1.0" encoding="utf-8"?>
<ds:datastoreItem xmlns:ds="http://schemas.openxmlformats.org/officeDocument/2006/customXml" ds:itemID="{1F07A151-3FE2-48CD-A051-63117C5956FB}"/>
</file>

<file path=customXml/itemProps3.xml><?xml version="1.0" encoding="utf-8"?>
<ds:datastoreItem xmlns:ds="http://schemas.openxmlformats.org/officeDocument/2006/customXml" ds:itemID="{C664EFCE-C644-49A9-9983-3124F6C58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